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太田東保 事務\Desktop\"/>
    </mc:Choice>
  </mc:AlternateContent>
  <xr:revisionPtr revIDLastSave="0" documentId="8_{01CB79A9-CEF8-4911-9AF0-866E8953942B}" xr6:coauthVersionLast="47" xr6:coauthVersionMax="47" xr10:uidLastSave="{00000000-0000-0000-0000-000000000000}"/>
  <bookViews>
    <workbookView xWindow="-120" yWindow="-120" windowWidth="20730" windowHeight="11160" xr2:uid="{9EFEE72D-5658-451E-90D7-2F3B16FBA4AC}"/>
  </bookViews>
  <sheets>
    <sheet name="太田東保育園" sheetId="1" r:id="rId1"/>
  </sheets>
  <definedNames>
    <definedName name="_xlnm.Print_Titles" localSheetId="0">太田東保育園!$1:$4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4" i="1" l="1"/>
  <c r="I23" i="1"/>
  <c r="I22" i="1"/>
  <c r="I21" i="1"/>
  <c r="E21" i="1"/>
  <c r="I20" i="1"/>
  <c r="E20" i="1"/>
  <c r="H19" i="1"/>
  <c r="G19" i="1"/>
  <c r="I19" i="1" s="1"/>
  <c r="E19" i="1"/>
  <c r="I18" i="1"/>
  <c r="E18" i="1"/>
  <c r="I17" i="1"/>
  <c r="E17" i="1"/>
  <c r="I16" i="1"/>
  <c r="E16" i="1"/>
  <c r="I15" i="1"/>
  <c r="H15" i="1"/>
  <c r="H24" i="1" s="1"/>
  <c r="G15" i="1"/>
  <c r="E15" i="1"/>
  <c r="E14" i="1"/>
  <c r="D14" i="1"/>
  <c r="C14" i="1"/>
  <c r="E13" i="1"/>
  <c r="I12" i="1"/>
  <c r="E12" i="1"/>
  <c r="D12" i="1"/>
  <c r="C12" i="1"/>
  <c r="H11" i="1"/>
  <c r="I11" i="1" s="1"/>
  <c r="G11" i="1"/>
  <c r="D11" i="1"/>
  <c r="D25" i="1" s="1"/>
  <c r="C11" i="1"/>
  <c r="C25" i="1" s="1"/>
  <c r="E25" i="1" s="1"/>
  <c r="E10" i="1"/>
  <c r="E9" i="1"/>
  <c r="I8" i="1"/>
  <c r="E8" i="1"/>
  <c r="H7" i="1"/>
  <c r="G7" i="1"/>
  <c r="G13" i="1" s="1"/>
  <c r="E7" i="1"/>
  <c r="D7" i="1"/>
  <c r="C7" i="1"/>
  <c r="I24" i="1" l="1"/>
  <c r="G25" i="1"/>
  <c r="E11" i="1"/>
  <c r="I7" i="1"/>
  <c r="H13" i="1"/>
  <c r="H25" i="1" s="1"/>
  <c r="I25" i="1" l="1"/>
  <c r="I13" i="1"/>
</calcChain>
</file>

<file path=xl/sharedStrings.xml><?xml version="1.0" encoding="utf-8"?>
<sst xmlns="http://schemas.openxmlformats.org/spreadsheetml/2006/main" count="45" uniqueCount="41">
  <si>
    <t>第三号第四様式（第二十七条第四項関係）</t>
    <rPh sb="0" eb="1">
      <t>ダイ</t>
    </rPh>
    <rPh sb="1" eb="2">
      <t>サン</t>
    </rPh>
    <rPh sb="2" eb="3">
      <t>ゴウ</t>
    </rPh>
    <rPh sb="3" eb="4">
      <t>ダイ</t>
    </rPh>
    <rPh sb="4" eb="5">
      <t>ヨン</t>
    </rPh>
    <rPh sb="5" eb="7">
      <t>ヨウシキ</t>
    </rPh>
    <phoneticPr fontId="4"/>
  </si>
  <si>
    <t>太田東保育園  貸借対照表</t>
    <phoneticPr fontId="2"/>
  </si>
  <si>
    <t>令和3年3月31日現在</t>
    <phoneticPr fontId="2"/>
  </si>
  <si>
    <t>（単位：円）</t>
    <phoneticPr fontId="4"/>
  </si>
  <si>
    <t>資産の部</t>
    <phoneticPr fontId="2"/>
  </si>
  <si>
    <t>負債の部</t>
    <phoneticPr fontId="2"/>
  </si>
  <si>
    <t>当年度末</t>
    <rPh sb="0" eb="1">
      <t>トウ</t>
    </rPh>
    <rPh sb="1" eb="4">
      <t>ネンドマツ</t>
    </rPh>
    <phoneticPr fontId="3"/>
  </si>
  <si>
    <t>前年度末</t>
    <rPh sb="0" eb="3">
      <t>ゼンネンド</t>
    </rPh>
    <rPh sb="3" eb="4">
      <t>マツ</t>
    </rPh>
    <phoneticPr fontId="3"/>
  </si>
  <si>
    <t>増減</t>
    <rPh sb="0" eb="2">
      <t>ゾウゲン</t>
    </rPh>
    <phoneticPr fontId="3"/>
  </si>
  <si>
    <t>流動資産</t>
  </si>
  <si>
    <t>流動負債</t>
  </si>
  <si>
    <t>　現金預金</t>
  </si>
  <si>
    <t>　事業未払金</t>
  </si>
  <si>
    <t>　事業未収金</t>
  </si>
  <si>
    <t>　前払費用</t>
  </si>
  <si>
    <t>固定資産</t>
  </si>
  <si>
    <t>固定負債</t>
  </si>
  <si>
    <t>基本財産</t>
  </si>
  <si>
    <t>　退職給付引当金</t>
  </si>
  <si>
    <t>　建物</t>
  </si>
  <si>
    <t>負債の部合計</t>
  </si>
  <si>
    <t>その他の固定資産</t>
  </si>
  <si>
    <t>純資産の部</t>
  </si>
  <si>
    <t>基本金</t>
  </si>
  <si>
    <t>　構築物</t>
  </si>
  <si>
    <t>　第1号基本金</t>
  </si>
  <si>
    <t>　器具及び備品</t>
  </si>
  <si>
    <t>　第3号基本金</t>
  </si>
  <si>
    <t>　ソフトウェア</t>
  </si>
  <si>
    <t>国庫補助金等特別積立金</t>
  </si>
  <si>
    <t>　退職給付引当資産</t>
  </si>
  <si>
    <t>その他の積立金</t>
  </si>
  <si>
    <t>　人件費積立資産</t>
  </si>
  <si>
    <t>　人件費積立金</t>
  </si>
  <si>
    <t>　保育所施設・設備整備積立資産</t>
  </si>
  <si>
    <t>　保育所施設・設備整備積立金</t>
  </si>
  <si>
    <t>次期繰越活動増減差額</t>
  </si>
  <si>
    <t>（うち当期活動増減差額）</t>
  </si>
  <si>
    <t>純資産の部合計</t>
  </si>
  <si>
    <t>資産の部合計</t>
  </si>
  <si>
    <t>負債及び純資産の部合計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</si>
</sst>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-#,##0_)"/>
  </numFmts>
  <fonts count="10" x14ac:knownFonts="1">
    <font>
      <sz val="11"/>
      <color theme="1"/>
      <name val="游ゴシック"/>
      <family val="2"/>
      <charset val="128"/>
      <scheme val="minor"/>
    </font>
    <font>
      <sz val="10"/>
      <color theme="1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16"/>
      <color theme="1"/>
      <name val="Meiryo UI"/>
      <family val="3"/>
      <charset val="128"/>
    </font>
    <font>
      <sz val="6"/>
      <name val="ＭＳ Ｐゴシック"/>
      <family val="3"/>
      <charset val="128"/>
    </font>
    <font>
      <sz val="11"/>
      <color theme="1"/>
      <name val="Meiryo UI"/>
      <family val="3"/>
      <charset val="128"/>
    </font>
    <font>
      <sz val="11"/>
      <name val="ＭＳ ゴシック"/>
      <family val="3"/>
      <charset val="128"/>
    </font>
    <font>
      <sz val="10"/>
      <name val="Meiryo UI"/>
      <family val="3"/>
      <charset val="128"/>
    </font>
    <font>
      <sz val="11"/>
      <name val="ＭＳ Ｐゴシック"/>
      <family val="3"/>
      <charset val="128"/>
    </font>
    <font>
      <sz val="11"/>
      <color rgb="FF00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6" fillId="0" borderId="0">
      <alignment horizontal="left" vertical="top"/>
    </xf>
    <xf numFmtId="0" fontId="8" fillId="0" borderId="0"/>
  </cellStyleXfs>
  <cellXfs count="26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 applyProtection="1">
      <alignment horizontal="center" vertical="center" shrinkToFit="1"/>
      <protection locked="0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right" vertical="center" shrinkToFit="1"/>
    </xf>
    <xf numFmtId="0" fontId="7" fillId="0" borderId="1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7" fillId="0" borderId="4" xfId="2" applyFont="1" applyBorder="1" applyAlignment="1">
      <alignment horizontal="center" vertical="center" shrinkToFit="1"/>
    </xf>
    <xf numFmtId="0" fontId="7" fillId="0" borderId="4" xfId="1" applyFont="1" applyBorder="1" applyAlignment="1">
      <alignment vertical="center"/>
    </xf>
    <xf numFmtId="0" fontId="7" fillId="0" borderId="4" xfId="1" applyFont="1" applyBorder="1" applyAlignment="1">
      <alignment horizontal="left" vertical="top" shrinkToFit="1"/>
    </xf>
    <xf numFmtId="176" fontId="9" fillId="0" borderId="4" xfId="1" applyNumberFormat="1" applyFont="1" applyBorder="1" applyAlignment="1" applyProtection="1">
      <alignment vertical="top" shrinkToFit="1"/>
      <protection locked="0"/>
    </xf>
    <xf numFmtId="0" fontId="7" fillId="0" borderId="5" xfId="1" applyFont="1" applyBorder="1" applyAlignment="1">
      <alignment horizontal="left" vertical="top" shrinkToFit="1"/>
    </xf>
    <xf numFmtId="176" fontId="9" fillId="0" borderId="5" xfId="1" applyNumberFormat="1" applyFont="1" applyBorder="1" applyAlignment="1" applyProtection="1">
      <alignment vertical="top" shrinkToFit="1"/>
      <protection locked="0"/>
    </xf>
    <xf numFmtId="0" fontId="7" fillId="0" borderId="6" xfId="1" applyFont="1" applyBorder="1" applyAlignment="1">
      <alignment horizontal="left" vertical="top" shrinkToFit="1"/>
    </xf>
    <xf numFmtId="176" fontId="9" fillId="0" borderId="6" xfId="1" applyNumberFormat="1" applyFont="1" applyBorder="1" applyAlignment="1" applyProtection="1">
      <alignment vertical="top" shrinkToFit="1"/>
      <protection locked="0"/>
    </xf>
    <xf numFmtId="0" fontId="7" fillId="0" borderId="1" xfId="1" applyFont="1" applyBorder="1" applyAlignment="1">
      <alignment horizontal="center" vertical="center" shrinkToFit="1"/>
    </xf>
    <xf numFmtId="0" fontId="7" fillId="0" borderId="2" xfId="1" applyFont="1" applyBorder="1" applyAlignment="1">
      <alignment horizontal="center" vertical="center" shrinkToFit="1"/>
    </xf>
    <xf numFmtId="0" fontId="7" fillId="0" borderId="3" xfId="1" applyFont="1" applyBorder="1" applyAlignment="1">
      <alignment horizontal="center" vertical="center" shrinkToFit="1"/>
    </xf>
    <xf numFmtId="0" fontId="7" fillId="0" borderId="7" xfId="1" applyFont="1" applyBorder="1" applyAlignment="1">
      <alignment horizontal="left" vertical="top" shrinkToFit="1"/>
    </xf>
    <xf numFmtId="176" fontId="9" fillId="0" borderId="7" xfId="1" applyNumberFormat="1" applyFont="1" applyBorder="1" applyAlignment="1" applyProtection="1">
      <alignment vertical="top" shrinkToFit="1"/>
      <protection locked="0"/>
    </xf>
    <xf numFmtId="0" fontId="7" fillId="0" borderId="4" xfId="1" applyFont="1" applyBorder="1" applyAlignment="1">
      <alignment vertical="center" shrinkToFit="1"/>
    </xf>
    <xf numFmtId="176" fontId="9" fillId="0" borderId="4" xfId="1" applyNumberFormat="1" applyFont="1" applyBorder="1" applyAlignment="1" applyProtection="1">
      <alignment vertical="center" shrinkToFit="1"/>
      <protection locked="0"/>
    </xf>
  </cellXfs>
  <cellStyles count="3">
    <cellStyle name="標準" xfId="0" builtinId="0"/>
    <cellStyle name="標準 2" xfId="1" xr:uid="{A0570B60-00C7-46AE-A0E5-12AC02D0FD4E}"/>
    <cellStyle name="標準 3" xfId="2" xr:uid="{81A0EA4E-D25F-465A-8653-0CD612DB0F8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A5A2EA-9692-43A9-B0F5-CAC3F35904C0}">
  <sheetPr>
    <pageSetUpPr fitToPage="1"/>
  </sheetPr>
  <dimension ref="A1:I25"/>
  <sheetViews>
    <sheetView showGridLines="0" tabSelected="1" workbookViewId="0"/>
  </sheetViews>
  <sheetFormatPr defaultRowHeight="18.75" x14ac:dyDescent="0.4"/>
  <cols>
    <col min="1" max="1" width="1.5" customWidth="1"/>
    <col min="2" max="2" width="31.125" customWidth="1"/>
    <col min="3" max="5" width="20.75" customWidth="1"/>
    <col min="6" max="6" width="31.125" customWidth="1"/>
    <col min="7" max="9" width="20.75" customWidth="1"/>
  </cols>
  <sheetData>
    <row r="1" spans="1:9" ht="21" x14ac:dyDescent="0.4">
      <c r="A1" s="1"/>
      <c r="B1" s="2"/>
      <c r="C1" s="1"/>
      <c r="D1" s="1"/>
      <c r="E1" s="1"/>
      <c r="F1" s="1"/>
      <c r="G1" s="1"/>
      <c r="H1" s="3"/>
      <c r="I1" s="3" t="s">
        <v>0</v>
      </c>
    </row>
    <row r="2" spans="1:9" ht="21" x14ac:dyDescent="0.4">
      <c r="A2" s="1"/>
      <c r="B2" s="4" t="s">
        <v>1</v>
      </c>
      <c r="C2" s="4"/>
      <c r="D2" s="4"/>
      <c r="E2" s="4"/>
      <c r="F2" s="4"/>
      <c r="G2" s="4"/>
      <c r="H2" s="4"/>
      <c r="I2" s="4"/>
    </row>
    <row r="3" spans="1:9" ht="21" x14ac:dyDescent="0.4">
      <c r="A3" s="1"/>
      <c r="B3" s="5" t="s">
        <v>2</v>
      </c>
      <c r="C3" s="5"/>
      <c r="D3" s="5"/>
      <c r="E3" s="5"/>
      <c r="F3" s="5"/>
      <c r="G3" s="5"/>
      <c r="H3" s="5"/>
      <c r="I3" s="5"/>
    </row>
    <row r="4" spans="1:9" x14ac:dyDescent="0.4">
      <c r="A4" s="1"/>
      <c r="B4" s="6"/>
      <c r="C4" s="1"/>
      <c r="D4" s="1"/>
      <c r="E4" s="1"/>
      <c r="F4" s="1"/>
      <c r="G4" s="1"/>
      <c r="H4" s="1"/>
      <c r="I4" s="7" t="s">
        <v>3</v>
      </c>
    </row>
    <row r="5" spans="1:9" x14ac:dyDescent="0.4">
      <c r="A5" s="1"/>
      <c r="B5" s="8" t="s">
        <v>4</v>
      </c>
      <c r="C5" s="9"/>
      <c r="D5" s="9"/>
      <c r="E5" s="10"/>
      <c r="F5" s="8" t="s">
        <v>5</v>
      </c>
      <c r="G5" s="9"/>
      <c r="H5" s="9"/>
      <c r="I5" s="10"/>
    </row>
    <row r="6" spans="1:9" x14ac:dyDescent="0.4">
      <c r="A6" s="1"/>
      <c r="B6" s="11"/>
      <c r="C6" s="11" t="s">
        <v>6</v>
      </c>
      <c r="D6" s="11" t="s">
        <v>7</v>
      </c>
      <c r="E6" s="11" t="s">
        <v>8</v>
      </c>
      <c r="F6" s="12"/>
      <c r="G6" s="11" t="s">
        <v>6</v>
      </c>
      <c r="H6" s="11" t="s">
        <v>7</v>
      </c>
      <c r="I6" s="11" t="s">
        <v>8</v>
      </c>
    </row>
    <row r="7" spans="1:9" x14ac:dyDescent="0.4">
      <c r="A7" s="1"/>
      <c r="B7" s="13" t="s">
        <v>9</v>
      </c>
      <c r="C7" s="14">
        <f>+C8+C9+C10</f>
        <v>36400918</v>
      </c>
      <c r="D7" s="14">
        <f>+D8+D9+D10</f>
        <v>36734372</v>
      </c>
      <c r="E7" s="14">
        <f>C7-D7</f>
        <v>-333454</v>
      </c>
      <c r="F7" s="13" t="s">
        <v>10</v>
      </c>
      <c r="G7" s="14">
        <f>+G8</f>
        <v>4729488</v>
      </c>
      <c r="H7" s="14">
        <f>+H8</f>
        <v>5707849</v>
      </c>
      <c r="I7" s="14">
        <f>G7-H7</f>
        <v>-978361</v>
      </c>
    </row>
    <row r="8" spans="1:9" x14ac:dyDescent="0.4">
      <c r="A8" s="1"/>
      <c r="B8" s="15" t="s">
        <v>11</v>
      </c>
      <c r="C8" s="16">
        <v>30510213</v>
      </c>
      <c r="D8" s="16">
        <v>31039463</v>
      </c>
      <c r="E8" s="16">
        <f t="shared" ref="E8:E25" si="0">C8-D8</f>
        <v>-529250</v>
      </c>
      <c r="F8" s="17" t="s">
        <v>12</v>
      </c>
      <c r="G8" s="18">
        <v>4729488</v>
      </c>
      <c r="H8" s="18">
        <v>5707849</v>
      </c>
      <c r="I8" s="18">
        <f t="shared" ref="I8:I25" si="1">G8-H8</f>
        <v>-978361</v>
      </c>
    </row>
    <row r="9" spans="1:9" x14ac:dyDescent="0.4">
      <c r="A9" s="1"/>
      <c r="B9" s="17" t="s">
        <v>13</v>
      </c>
      <c r="C9" s="18">
        <v>5890705</v>
      </c>
      <c r="D9" s="18">
        <v>5578395</v>
      </c>
      <c r="E9" s="18">
        <f t="shared" si="0"/>
        <v>312310</v>
      </c>
      <c r="F9" s="17"/>
      <c r="G9" s="18"/>
      <c r="H9" s="18"/>
      <c r="I9" s="18"/>
    </row>
    <row r="10" spans="1:9" x14ac:dyDescent="0.4">
      <c r="A10" s="1"/>
      <c r="B10" s="17" t="s">
        <v>14</v>
      </c>
      <c r="C10" s="18"/>
      <c r="D10" s="18">
        <v>116514</v>
      </c>
      <c r="E10" s="18">
        <f t="shared" si="0"/>
        <v>-116514</v>
      </c>
      <c r="F10" s="17"/>
      <c r="G10" s="18"/>
      <c r="H10" s="18"/>
      <c r="I10" s="18"/>
    </row>
    <row r="11" spans="1:9" x14ac:dyDescent="0.4">
      <c r="A11" s="1"/>
      <c r="B11" s="13" t="s">
        <v>15</v>
      </c>
      <c r="C11" s="14">
        <f>+C12 +C14</f>
        <v>300662669</v>
      </c>
      <c r="D11" s="14">
        <f>+D12 +D14</f>
        <v>294629463</v>
      </c>
      <c r="E11" s="14">
        <f t="shared" si="0"/>
        <v>6033206</v>
      </c>
      <c r="F11" s="13" t="s">
        <v>16</v>
      </c>
      <c r="G11" s="14">
        <f>+G12</f>
        <v>4605084</v>
      </c>
      <c r="H11" s="14">
        <f>+H12</f>
        <v>4673052</v>
      </c>
      <c r="I11" s="14">
        <f t="shared" si="1"/>
        <v>-67968</v>
      </c>
    </row>
    <row r="12" spans="1:9" x14ac:dyDescent="0.4">
      <c r="A12" s="1"/>
      <c r="B12" s="13" t="s">
        <v>17</v>
      </c>
      <c r="C12" s="14">
        <f>+C13</f>
        <v>181439054</v>
      </c>
      <c r="D12" s="14">
        <f>+D13</f>
        <v>187605894</v>
      </c>
      <c r="E12" s="14">
        <f t="shared" si="0"/>
        <v>-6166840</v>
      </c>
      <c r="F12" s="17" t="s">
        <v>18</v>
      </c>
      <c r="G12" s="18">
        <v>4605084</v>
      </c>
      <c r="H12" s="18">
        <v>4673052</v>
      </c>
      <c r="I12" s="18">
        <f t="shared" si="1"/>
        <v>-67968</v>
      </c>
    </row>
    <row r="13" spans="1:9" x14ac:dyDescent="0.4">
      <c r="A13" s="1"/>
      <c r="B13" s="17" t="s">
        <v>19</v>
      </c>
      <c r="C13" s="18">
        <v>181439054</v>
      </c>
      <c r="D13" s="18">
        <v>187605894</v>
      </c>
      <c r="E13" s="18">
        <f t="shared" si="0"/>
        <v>-6166840</v>
      </c>
      <c r="F13" s="13" t="s">
        <v>20</v>
      </c>
      <c r="G13" s="14">
        <f>+G7 +G11</f>
        <v>9334572</v>
      </c>
      <c r="H13" s="14">
        <f>+H7 +H11</f>
        <v>10380901</v>
      </c>
      <c r="I13" s="14">
        <f t="shared" si="1"/>
        <v>-1046329</v>
      </c>
    </row>
    <row r="14" spans="1:9" x14ac:dyDescent="0.4">
      <c r="A14" s="1"/>
      <c r="B14" s="13" t="s">
        <v>21</v>
      </c>
      <c r="C14" s="14">
        <f>+C15+C16+C17+C18+C19+C20+C21</f>
        <v>119223615</v>
      </c>
      <c r="D14" s="14">
        <f>+D15+D16+D17+D18+D19+D20+D21</f>
        <v>107023569</v>
      </c>
      <c r="E14" s="14">
        <f t="shared" si="0"/>
        <v>12200046</v>
      </c>
      <c r="F14" s="19" t="s">
        <v>22</v>
      </c>
      <c r="G14" s="20"/>
      <c r="H14" s="20"/>
      <c r="I14" s="21"/>
    </row>
    <row r="15" spans="1:9" x14ac:dyDescent="0.4">
      <c r="A15" s="1"/>
      <c r="B15" s="17" t="s">
        <v>19</v>
      </c>
      <c r="C15" s="18">
        <v>5421461</v>
      </c>
      <c r="D15" s="18">
        <v>5884874</v>
      </c>
      <c r="E15" s="18">
        <f t="shared" si="0"/>
        <v>-463413</v>
      </c>
      <c r="F15" s="15" t="s">
        <v>23</v>
      </c>
      <c r="G15" s="16">
        <f>+G16+G17</f>
        <v>53587663</v>
      </c>
      <c r="H15" s="16">
        <f>+H16+H17</f>
        <v>53587663</v>
      </c>
      <c r="I15" s="16">
        <f t="shared" si="1"/>
        <v>0</v>
      </c>
    </row>
    <row r="16" spans="1:9" x14ac:dyDescent="0.4">
      <c r="A16" s="1"/>
      <c r="B16" s="17" t="s">
        <v>24</v>
      </c>
      <c r="C16" s="18">
        <v>556662</v>
      </c>
      <c r="D16" s="18">
        <v>604664</v>
      </c>
      <c r="E16" s="18">
        <f t="shared" si="0"/>
        <v>-48002</v>
      </c>
      <c r="F16" s="17" t="s">
        <v>25</v>
      </c>
      <c r="G16" s="18">
        <v>41603598</v>
      </c>
      <c r="H16" s="18">
        <v>41603598</v>
      </c>
      <c r="I16" s="18">
        <f t="shared" si="1"/>
        <v>0</v>
      </c>
    </row>
    <row r="17" spans="1:9" x14ac:dyDescent="0.4">
      <c r="A17" s="1"/>
      <c r="B17" s="17" t="s">
        <v>26</v>
      </c>
      <c r="C17" s="18">
        <v>7274759</v>
      </c>
      <c r="D17" s="18">
        <v>4122622</v>
      </c>
      <c r="E17" s="18">
        <f t="shared" si="0"/>
        <v>3152137</v>
      </c>
      <c r="F17" s="17" t="s">
        <v>27</v>
      </c>
      <c r="G17" s="18">
        <v>11984065</v>
      </c>
      <c r="H17" s="18">
        <v>11984065</v>
      </c>
      <c r="I17" s="18">
        <f t="shared" si="1"/>
        <v>0</v>
      </c>
    </row>
    <row r="18" spans="1:9" x14ac:dyDescent="0.4">
      <c r="A18" s="1"/>
      <c r="B18" s="17" t="s">
        <v>28</v>
      </c>
      <c r="C18" s="18">
        <v>665649</v>
      </c>
      <c r="D18" s="18">
        <v>1038357</v>
      </c>
      <c r="E18" s="18">
        <f t="shared" si="0"/>
        <v>-372708</v>
      </c>
      <c r="F18" s="17" t="s">
        <v>29</v>
      </c>
      <c r="G18" s="18">
        <v>152466736</v>
      </c>
      <c r="H18" s="18">
        <v>156810069</v>
      </c>
      <c r="I18" s="18">
        <f t="shared" si="1"/>
        <v>-4343333</v>
      </c>
    </row>
    <row r="19" spans="1:9" x14ac:dyDescent="0.4">
      <c r="A19" s="1"/>
      <c r="B19" s="17" t="s">
        <v>30</v>
      </c>
      <c r="C19" s="18">
        <v>4605084</v>
      </c>
      <c r="D19" s="18">
        <v>4673052</v>
      </c>
      <c r="E19" s="18">
        <f t="shared" si="0"/>
        <v>-67968</v>
      </c>
      <c r="F19" s="17" t="s">
        <v>31</v>
      </c>
      <c r="G19" s="18">
        <f>+G20+G21</f>
        <v>100700000</v>
      </c>
      <c r="H19" s="18">
        <f>+H20+H21</f>
        <v>90700000</v>
      </c>
      <c r="I19" s="18">
        <f t="shared" si="1"/>
        <v>10000000</v>
      </c>
    </row>
    <row r="20" spans="1:9" x14ac:dyDescent="0.4">
      <c r="A20" s="1"/>
      <c r="B20" s="17" t="s">
        <v>32</v>
      </c>
      <c r="C20" s="18">
        <v>37000000</v>
      </c>
      <c r="D20" s="18">
        <v>32000000</v>
      </c>
      <c r="E20" s="18">
        <f t="shared" si="0"/>
        <v>5000000</v>
      </c>
      <c r="F20" s="17" t="s">
        <v>33</v>
      </c>
      <c r="G20" s="18">
        <v>37000000</v>
      </c>
      <c r="H20" s="18">
        <v>32000000</v>
      </c>
      <c r="I20" s="18">
        <f t="shared" si="1"/>
        <v>5000000</v>
      </c>
    </row>
    <row r="21" spans="1:9" x14ac:dyDescent="0.4">
      <c r="A21" s="1"/>
      <c r="B21" s="17" t="s">
        <v>34</v>
      </c>
      <c r="C21" s="18">
        <v>63700000</v>
      </c>
      <c r="D21" s="18">
        <v>58700000</v>
      </c>
      <c r="E21" s="18">
        <f t="shared" si="0"/>
        <v>5000000</v>
      </c>
      <c r="F21" s="17" t="s">
        <v>35</v>
      </c>
      <c r="G21" s="18">
        <v>63700000</v>
      </c>
      <c r="H21" s="18">
        <v>58700000</v>
      </c>
      <c r="I21" s="18">
        <f t="shared" si="1"/>
        <v>5000000</v>
      </c>
    </row>
    <row r="22" spans="1:9" x14ac:dyDescent="0.4">
      <c r="A22" s="1"/>
      <c r="B22" s="17"/>
      <c r="C22" s="18"/>
      <c r="D22" s="18"/>
      <c r="E22" s="18"/>
      <c r="F22" s="17" t="s">
        <v>36</v>
      </c>
      <c r="G22" s="18">
        <v>20974616</v>
      </c>
      <c r="H22" s="18">
        <v>19885202</v>
      </c>
      <c r="I22" s="18">
        <f t="shared" si="1"/>
        <v>1089414</v>
      </c>
    </row>
    <row r="23" spans="1:9" x14ac:dyDescent="0.4">
      <c r="A23" s="1"/>
      <c r="B23" s="17"/>
      <c r="C23" s="18"/>
      <c r="D23" s="18"/>
      <c r="E23" s="18"/>
      <c r="F23" s="22" t="s">
        <v>37</v>
      </c>
      <c r="G23" s="23">
        <v>11089414</v>
      </c>
      <c r="H23" s="23">
        <v>14373165</v>
      </c>
      <c r="I23" s="23">
        <f t="shared" si="1"/>
        <v>-3283751</v>
      </c>
    </row>
    <row r="24" spans="1:9" x14ac:dyDescent="0.4">
      <c r="A24" s="1"/>
      <c r="B24" s="17"/>
      <c r="C24" s="18"/>
      <c r="D24" s="18"/>
      <c r="E24" s="18"/>
      <c r="F24" s="13" t="s">
        <v>38</v>
      </c>
      <c r="G24" s="14">
        <f>+G15 +G18 +G19 +G22</f>
        <v>327729015</v>
      </c>
      <c r="H24" s="14">
        <f>+H15 +H18 +H19 +H22</f>
        <v>320982934</v>
      </c>
      <c r="I24" s="14">
        <f t="shared" si="1"/>
        <v>6746081</v>
      </c>
    </row>
    <row r="25" spans="1:9" x14ac:dyDescent="0.4">
      <c r="A25" s="1"/>
      <c r="B25" s="13" t="s">
        <v>39</v>
      </c>
      <c r="C25" s="14">
        <f>+C7 +C11</f>
        <v>337063587</v>
      </c>
      <c r="D25" s="14">
        <f>+D7 +D11</f>
        <v>331363835</v>
      </c>
      <c r="E25" s="14">
        <f t="shared" si="0"/>
        <v>5699752</v>
      </c>
      <c r="F25" s="24" t="s">
        <v>40</v>
      </c>
      <c r="G25" s="25">
        <f>+G13 +G24</f>
        <v>337063587</v>
      </c>
      <c r="H25" s="25">
        <f>+H13 +H24</f>
        <v>331363835</v>
      </c>
      <c r="I25" s="25">
        <f t="shared" si="1"/>
        <v>5699752</v>
      </c>
    </row>
  </sheetData>
  <mergeCells count="5">
    <mergeCell ref="B2:I2"/>
    <mergeCell ref="B3:I3"/>
    <mergeCell ref="B5:E5"/>
    <mergeCell ref="F5:I5"/>
    <mergeCell ref="F14:I14"/>
  </mergeCells>
  <phoneticPr fontId="2"/>
  <pageMargins left="0.7" right="0.7" top="0.75" bottom="0.75" header="0.3" footer="0.3"/>
  <pageSetup paperSize="9" fitToHeight="0" orientation="portrait" verticalDpi="0" r:id="rId1"/>
  <headerFooter>
    <oddHeader>&amp;L社会福祉法人慈運会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太田東保育園</vt:lpstr>
      <vt:lpstr>太田東保育園!Print_Titles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太田東保 事務</dc:creator>
  <cp:lastModifiedBy>太田東保 事務</cp:lastModifiedBy>
  <dcterms:created xsi:type="dcterms:W3CDTF">2021-06-03T08:03:26Z</dcterms:created>
  <dcterms:modified xsi:type="dcterms:W3CDTF">2021-06-03T08:03:27Z</dcterms:modified>
</cp:coreProperties>
</file>